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quee4261_ox_ac_uk/Documents/PhD work at Oxford/WBG-MACl/material characterisations/XRF measurement/"/>
    </mc:Choice>
  </mc:AlternateContent>
  <xr:revisionPtr revIDLastSave="112" documentId="13_ncr:40009_{5B1B2F10-3524-4B54-902D-B893EF76C9C2}" xr6:coauthVersionLast="47" xr6:coauthVersionMax="47" xr10:uidLastSave="{4AE948E5-A12B-483C-A43F-574443818945}"/>
  <bookViews>
    <workbookView xWindow="3130" yWindow="1900" windowWidth="19200" windowHeight="10060" xr2:uid="{00000000-000D-0000-FFFF-FFFF00000000}"/>
  </bookViews>
  <sheets>
    <sheet name="HJS samples for Xiny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J6" i="1"/>
  <c r="I6" i="1"/>
  <c r="K5" i="1"/>
  <c r="J5" i="1"/>
  <c r="I5" i="1"/>
  <c r="J4" i="1"/>
  <c r="I4" i="1"/>
  <c r="K4" i="1"/>
  <c r="J3" i="1"/>
  <c r="I3" i="1"/>
  <c r="J10" i="1"/>
  <c r="K10" i="1"/>
  <c r="I10" i="1"/>
  <c r="E11" i="1"/>
  <c r="E12" i="1"/>
  <c r="E13" i="1"/>
  <c r="D11" i="1"/>
  <c r="D12" i="1"/>
  <c r="D13" i="1"/>
  <c r="D10" i="1"/>
  <c r="C11" i="1"/>
  <c r="J11" i="1" s="1"/>
  <c r="C12" i="1"/>
  <c r="C13" i="1"/>
  <c r="K13" i="1" s="1"/>
  <c r="C10" i="1"/>
  <c r="K3" i="1" s="1"/>
  <c r="B11" i="1"/>
  <c r="B12" i="1"/>
  <c r="B13" i="1"/>
  <c r="B10" i="1"/>
  <c r="K12" i="1" l="1"/>
  <c r="I11" i="1"/>
  <c r="I12" i="1"/>
  <c r="J12" i="1"/>
  <c r="I13" i="1"/>
  <c r="J13" i="1"/>
</calcChain>
</file>

<file path=xl/sharedStrings.xml><?xml version="1.0" encoding="utf-8"?>
<sst xmlns="http://schemas.openxmlformats.org/spreadsheetml/2006/main" count="37" uniqueCount="26">
  <si>
    <t>Pb</t>
  </si>
  <si>
    <t>I</t>
  </si>
  <si>
    <t>Br</t>
  </si>
  <si>
    <t>Cl</t>
  </si>
  <si>
    <t>at%</t>
  </si>
  <si>
    <t>Control_sample 1</t>
  </si>
  <si>
    <t>Control_sample 2</t>
  </si>
  <si>
    <t>MACl_sample 1</t>
  </si>
  <si>
    <t>MACl_smaple 2</t>
  </si>
  <si>
    <t>blank substrate</t>
  </si>
  <si>
    <t>I:Br:Cl ratio (%)</t>
  </si>
  <si>
    <t>I ratio</t>
  </si>
  <si>
    <t>Br ratio</t>
  </si>
  <si>
    <t>Cl ratio</t>
  </si>
  <si>
    <t>60.4:39.6</t>
  </si>
  <si>
    <t>60.3:39.7</t>
  </si>
  <si>
    <t>59.5:39.6:0.9</t>
  </si>
  <si>
    <t>59.7:39.4:0.9</t>
  </si>
  <si>
    <t>Pb (at%)</t>
  </si>
  <si>
    <t>I (at%)</t>
  </si>
  <si>
    <t>Br (at%)</t>
  </si>
  <si>
    <t>Cl (at%)</t>
  </si>
  <si>
    <t>62.1:37.1:0.8</t>
  </si>
  <si>
    <t>62.3:36.9:0.8</t>
  </si>
  <si>
    <t>62.8:37.2</t>
  </si>
  <si>
    <t>62.7:37.3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</si>
</sst>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workbookViewId="0">
      <selection activeCell="O4" sqref="O4"/>
    </sheetView>
  </sheetViews>
  <sheetFormatPr defaultRowHeight="14.5" x14ac:dyDescent="0.35"/>
  <cols>
    <col min="1" max="1" width="14.81640625" style="1" bestFit="1" customWidth="1"/>
    <col min="2" max="5" width="8.7265625" style="1"/>
    <col min="6" max="6" width="13.453125" style="1" bestFit="1" customWidth="1"/>
  </cols>
  <sheetData>
    <row r="1" spans="1:13" x14ac:dyDescent="0.35">
      <c r="B1" s="1" t="s">
        <v>0</v>
      </c>
      <c r="C1" s="1" t="s">
        <v>1</v>
      </c>
      <c r="D1" s="1" t="s">
        <v>2</v>
      </c>
      <c r="E1" s="1" t="s">
        <v>3</v>
      </c>
    </row>
    <row r="2" spans="1:13" x14ac:dyDescent="0.35">
      <c r="B2" s="1" t="s">
        <v>4</v>
      </c>
      <c r="C2" s="1" t="s">
        <v>4</v>
      </c>
      <c r="D2" s="1" t="s">
        <v>4</v>
      </c>
      <c r="E2" s="1" t="s">
        <v>4</v>
      </c>
      <c r="I2" t="s">
        <v>11</v>
      </c>
      <c r="J2" t="s">
        <v>12</v>
      </c>
      <c r="K2" t="s">
        <v>13</v>
      </c>
      <c r="M2" s="1" t="s">
        <v>10</v>
      </c>
    </row>
    <row r="3" spans="1:13" x14ac:dyDescent="0.35">
      <c r="A3" s="1" t="s">
        <v>5</v>
      </c>
      <c r="B3" s="1">
        <v>3.1509999999999998</v>
      </c>
      <c r="C3" s="1">
        <v>6.3449999999999998</v>
      </c>
      <c r="D3" s="1">
        <v>3.7559999999999998</v>
      </c>
      <c r="E3" s="1">
        <v>3.3000000000000002E-2</v>
      </c>
      <c r="I3">
        <f>C3/SUM($C$3:$D$3)</f>
        <v>0.6281556281556282</v>
      </c>
      <c r="J3">
        <f>D3/SUM($C$3:$D$3)</f>
        <v>0.37184437184437186</v>
      </c>
      <c r="K3">
        <f>E10/SUM($C$10:$D$10)</f>
        <v>0</v>
      </c>
      <c r="M3" s="1" t="s">
        <v>24</v>
      </c>
    </row>
    <row r="4" spans="1:13" x14ac:dyDescent="0.35">
      <c r="A4" s="1" t="s">
        <v>6</v>
      </c>
      <c r="B4" s="1">
        <v>3.1240000000000001</v>
      </c>
      <c r="C4" s="1">
        <v>6.3220000000000001</v>
      </c>
      <c r="D4" s="1">
        <v>3.754</v>
      </c>
      <c r="E4" s="1">
        <v>3.2000000000000001E-2</v>
      </c>
      <c r="I4">
        <f>C4/SUM($C$4:$D$4)</f>
        <v>0.6274315204446208</v>
      </c>
      <c r="J4">
        <f>D4/SUM($C$4:$D$4)</f>
        <v>0.37256847955537908</v>
      </c>
      <c r="K4">
        <f t="shared" ref="K4:K6" si="0">E11/SUM($C$10:$D$10)</f>
        <v>0</v>
      </c>
      <c r="M4" s="1" t="s">
        <v>25</v>
      </c>
    </row>
    <row r="5" spans="1:13" x14ac:dyDescent="0.35">
      <c r="A5" s="1" t="s">
        <v>7</v>
      </c>
      <c r="B5" s="1">
        <v>3.1080000000000001</v>
      </c>
      <c r="C5" s="1">
        <v>6.1959999999999997</v>
      </c>
      <c r="D5" s="1">
        <v>3.702</v>
      </c>
      <c r="E5" s="1">
        <v>0.11600000000000001</v>
      </c>
      <c r="I5">
        <f>C5/SUM($C$5:$D$5,E12)</f>
        <v>0.6207172911240233</v>
      </c>
      <c r="J5">
        <f>D5/SUM($C$5:$D$5,E12)</f>
        <v>0.37086756161089962</v>
      </c>
      <c r="K5">
        <f>E12/SUM($C$5:$D$5,E12)</f>
        <v>8.4151472650771404E-3</v>
      </c>
      <c r="M5" s="1" t="s">
        <v>22</v>
      </c>
    </row>
    <row r="6" spans="1:13" x14ac:dyDescent="0.35">
      <c r="A6" s="1" t="s">
        <v>8</v>
      </c>
      <c r="B6" s="1">
        <v>3.097</v>
      </c>
      <c r="C6" s="1">
        <v>6.2290000000000001</v>
      </c>
      <c r="D6" s="1">
        <v>3.6909999999999998</v>
      </c>
      <c r="E6" s="1">
        <v>0.115</v>
      </c>
      <c r="I6">
        <f>C6/SUM($C$6:$D$6,E13)</f>
        <v>0.62271318604418679</v>
      </c>
      <c r="J6">
        <f>D6/SUM($C$6:$D$6,E13)</f>
        <v>0.36898930320903728</v>
      </c>
      <c r="K6">
        <f>E13/SUM($C$6:$D$6,E13)</f>
        <v>8.2975107467759667E-3</v>
      </c>
      <c r="M6" s="1" t="s">
        <v>23</v>
      </c>
    </row>
    <row r="7" spans="1:13" x14ac:dyDescent="0.35">
      <c r="A7" s="1" t="s">
        <v>9</v>
      </c>
      <c r="B7" s="1">
        <v>0</v>
      </c>
      <c r="C7" s="1">
        <v>0.64300000000000002</v>
      </c>
      <c r="D7" s="1">
        <v>0.01</v>
      </c>
      <c r="E7" s="1">
        <v>3.2000000000000001E-2</v>
      </c>
    </row>
    <row r="9" spans="1:13" x14ac:dyDescent="0.35">
      <c r="B9" s="1" t="s">
        <v>18</v>
      </c>
      <c r="C9" s="1" t="s">
        <v>19</v>
      </c>
      <c r="D9" s="1" t="s">
        <v>20</v>
      </c>
      <c r="E9" s="1" t="s">
        <v>21</v>
      </c>
      <c r="F9" s="1" t="s">
        <v>10</v>
      </c>
      <c r="I9" t="s">
        <v>11</v>
      </c>
      <c r="J9" t="s">
        <v>12</v>
      </c>
      <c r="K9" t="s">
        <v>13</v>
      </c>
    </row>
    <row r="10" spans="1:13" x14ac:dyDescent="0.35">
      <c r="A10" s="1" t="s">
        <v>5</v>
      </c>
      <c r="B10" s="1">
        <f>B3-$B$7</f>
        <v>3.1509999999999998</v>
      </c>
      <c r="C10" s="1">
        <f>C3-$C$7</f>
        <v>5.702</v>
      </c>
      <c r="D10" s="1">
        <f>D3-$D$7</f>
        <v>3.746</v>
      </c>
      <c r="E10" s="1">
        <v>0</v>
      </c>
      <c r="F10" s="1" t="s">
        <v>14</v>
      </c>
      <c r="I10">
        <f>C10/SUM($C$10:$D$10)</f>
        <v>0.60351397121083827</v>
      </c>
      <c r="J10">
        <f t="shared" ref="J10:K10" si="1">D10/SUM($C$10:$D$10)</f>
        <v>0.39648602878916173</v>
      </c>
      <c r="K10">
        <f t="shared" si="1"/>
        <v>0</v>
      </c>
    </row>
    <row r="11" spans="1:13" x14ac:dyDescent="0.35">
      <c r="A11" s="1" t="s">
        <v>6</v>
      </c>
      <c r="B11" s="1">
        <f t="shared" ref="B11:B13" si="2">B4-$B$7</f>
        <v>3.1240000000000001</v>
      </c>
      <c r="C11" s="1">
        <f t="shared" ref="C11:C13" si="3">C4-$C$7</f>
        <v>5.6790000000000003</v>
      </c>
      <c r="D11" s="1">
        <f t="shared" ref="D11:D13" si="4">D4-$D$7</f>
        <v>3.7440000000000002</v>
      </c>
      <c r="E11" s="1">
        <f t="shared" ref="E11:E13" si="5">E4-$E$7</f>
        <v>0</v>
      </c>
      <c r="F11" s="1" t="s">
        <v>15</v>
      </c>
      <c r="I11">
        <f>C11/SUM($C$11:$D$11)</f>
        <v>0.60267430754536777</v>
      </c>
      <c r="J11">
        <f>D11/SUM($C$11:$D$11)</f>
        <v>0.39732569245463228</v>
      </c>
    </row>
    <row r="12" spans="1:13" x14ac:dyDescent="0.35">
      <c r="A12" s="1" t="s">
        <v>7</v>
      </c>
      <c r="B12" s="1">
        <f t="shared" si="2"/>
        <v>3.1080000000000001</v>
      </c>
      <c r="C12" s="1">
        <f t="shared" si="3"/>
        <v>5.5529999999999999</v>
      </c>
      <c r="D12" s="1">
        <f t="shared" si="4"/>
        <v>3.6920000000000002</v>
      </c>
      <c r="E12" s="1">
        <f t="shared" si="5"/>
        <v>8.4000000000000005E-2</v>
      </c>
      <c r="F12" s="1" t="s">
        <v>16</v>
      </c>
      <c r="I12">
        <f>C12/SUM($C$12:$E$12)</f>
        <v>0.59524064744345584</v>
      </c>
      <c r="J12">
        <f t="shared" ref="J12:K12" si="6">D12/SUM($C$12:$E$12)</f>
        <v>0.39575517204416333</v>
      </c>
      <c r="K12">
        <f t="shared" si="6"/>
        <v>9.0041805123807477E-3</v>
      </c>
    </row>
    <row r="13" spans="1:13" x14ac:dyDescent="0.35">
      <c r="A13" s="1" t="s">
        <v>8</v>
      </c>
      <c r="B13" s="1">
        <f t="shared" si="2"/>
        <v>3.097</v>
      </c>
      <c r="C13" s="1">
        <f t="shared" si="3"/>
        <v>5.5860000000000003</v>
      </c>
      <c r="D13" s="1">
        <f t="shared" si="4"/>
        <v>3.681</v>
      </c>
      <c r="E13" s="1">
        <f t="shared" si="5"/>
        <v>8.3000000000000004E-2</v>
      </c>
      <c r="F13" s="1" t="s">
        <v>17</v>
      </c>
      <c r="I13">
        <f>C13/SUM($C$13:$E$13)</f>
        <v>0.597433155080214</v>
      </c>
      <c r="J13">
        <f t="shared" ref="J13:K13" si="7">D13/SUM($C$13:$E$13)</f>
        <v>0.39368983957219256</v>
      </c>
      <c r="K13">
        <f t="shared" si="7"/>
        <v>8.8770053475935844E-3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HJS samples for Xinyi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Robinson</dc:creator>
  <cp:lastModifiedBy>shen xinyi</cp:lastModifiedBy>
  <dcterms:created xsi:type="dcterms:W3CDTF">2023-03-08T16:11:44Z</dcterms:created>
  <dcterms:modified xsi:type="dcterms:W3CDTF">2023-03-10T10:26:42Z</dcterms:modified>
</cp:coreProperties>
</file>